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表格" sheetId="1" r:id="rId1"/>
    <sheet name="Sheet2" sheetId="3" r:id="rId2"/>
    <sheet name="Sheet1" sheetId="2" r:id="rId3"/>
  </sheets>
  <definedNames>
    <definedName name="_xlnm._FilterDatabase" localSheetId="0" hidden="1">表格!$A$4:$H$23</definedName>
    <definedName name="_xlnm.Print_Titles" localSheetId="0">表格!$1:$3</definedName>
  </definedNames>
  <calcPr calcId="144525"/>
</workbook>
</file>

<file path=xl/sharedStrings.xml><?xml version="1.0" encoding="utf-8"?>
<sst xmlns="http://schemas.openxmlformats.org/spreadsheetml/2006/main" count="141" uniqueCount="103">
  <si>
    <t>2021年遵义医科大学“专升本”分专业招生计划表</t>
  </si>
  <si>
    <t>代码</t>
  </si>
  <si>
    <t>学校及专业名称</t>
  </si>
  <si>
    <t>学制</t>
  </si>
  <si>
    <t>招生计划数</t>
  </si>
  <si>
    <t>其中：</t>
  </si>
  <si>
    <t>对口专业</t>
  </si>
  <si>
    <t>备注</t>
  </si>
  <si>
    <t>文科</t>
  </si>
  <si>
    <t>理科</t>
  </si>
  <si>
    <t>遵义医科大学</t>
  </si>
  <si>
    <t>01</t>
  </si>
  <si>
    <t>预防医学</t>
  </si>
  <si>
    <t>02</t>
  </si>
  <si>
    <t>食品质量与安全</t>
  </si>
  <si>
    <t>03</t>
  </si>
  <si>
    <t>公共事业管理</t>
  </si>
  <si>
    <t>公共卫生管理、健康管理</t>
  </si>
  <si>
    <t>04</t>
  </si>
  <si>
    <t>专项计划</t>
  </si>
  <si>
    <t>05</t>
  </si>
  <si>
    <t>护理学</t>
  </si>
  <si>
    <t>护理</t>
  </si>
  <si>
    <t>06</t>
  </si>
  <si>
    <t>助产学</t>
  </si>
  <si>
    <t>助产</t>
  </si>
  <si>
    <t>07</t>
  </si>
  <si>
    <t>医学检验技术</t>
  </si>
  <si>
    <t>08</t>
  </si>
  <si>
    <t>康复治疗学</t>
  </si>
  <si>
    <t>康复治疗技术</t>
  </si>
  <si>
    <t>09</t>
  </si>
  <si>
    <t>10</t>
  </si>
  <si>
    <t>药学</t>
  </si>
  <si>
    <t>11</t>
  </si>
  <si>
    <t>医学信息工程</t>
  </si>
  <si>
    <t>计算机应用技术、计算机信息管理、软件技术、云计算技术与应用、大数据技术与应用</t>
  </si>
  <si>
    <t>12</t>
  </si>
  <si>
    <t>信息与计算科学</t>
  </si>
  <si>
    <t>13</t>
  </si>
  <si>
    <t>医学影像技术</t>
  </si>
  <si>
    <t>14</t>
  </si>
  <si>
    <t>口腔医学技术</t>
  </si>
  <si>
    <t>遵义医科大学珠海校区</t>
  </si>
  <si>
    <t>15</t>
  </si>
  <si>
    <t>16</t>
  </si>
  <si>
    <t>17</t>
  </si>
  <si>
    <t>18</t>
  </si>
  <si>
    <t>注：以上各对口专业均含方向</t>
  </si>
  <si>
    <t>2020年专升本联合办学情况</t>
  </si>
  <si>
    <t>学校名称</t>
  </si>
  <si>
    <t>计划数</t>
  </si>
  <si>
    <t>全省合计</t>
  </si>
  <si>
    <t>贵州师范大学</t>
  </si>
  <si>
    <t>贵州职业技术学院办学点</t>
  </si>
  <si>
    <t>贵州轻工职业技术学院办学点</t>
  </si>
  <si>
    <t>贵阳幼儿师范高等专科学校办学点</t>
  </si>
  <si>
    <t>贵州交通职业技术学院办学点</t>
  </si>
  <si>
    <t>贵州建设职业技术学院办学点</t>
  </si>
  <si>
    <t>贵州装备制造职业技术学院办学点</t>
  </si>
  <si>
    <t>贵州民族大学</t>
  </si>
  <si>
    <t>贵州水利水电职业技术学院办学点</t>
  </si>
  <si>
    <t>贵州工业职业技术学院办学点</t>
  </si>
  <si>
    <t>贵州食品工程职业学院办学点</t>
  </si>
  <si>
    <t>贵州电子商务职业技术学院办学点</t>
  </si>
  <si>
    <t>黔南民族职业技术学院办学点</t>
  </si>
  <si>
    <t>贵州师范学院</t>
  </si>
  <si>
    <t>贵州农业职业学院办学点</t>
  </si>
  <si>
    <t>贵州理工学院</t>
  </si>
  <si>
    <t>遵义师范学院</t>
  </si>
  <si>
    <t>遵义医药高等专科学校办学点</t>
  </si>
  <si>
    <t>遵义职业技术学院办学点</t>
  </si>
  <si>
    <t>安顺学院</t>
  </si>
  <si>
    <t>铜仁职业技术学院办学点</t>
  </si>
  <si>
    <t>凯里学院</t>
  </si>
  <si>
    <t>贵州电子信息职业技术学院办学点</t>
  </si>
  <si>
    <t>黔东南民族职业技术学院办学点</t>
  </si>
  <si>
    <t>铜仁幼儿师范高等专科学校办学点</t>
  </si>
  <si>
    <t>铜仁学院</t>
  </si>
  <si>
    <t>2021年专升本分学校计划表</t>
  </si>
  <si>
    <t>其中：专项计划</t>
  </si>
  <si>
    <t>其中：联合办学</t>
  </si>
  <si>
    <t>公办合计</t>
  </si>
  <si>
    <t>贵州医科大学</t>
  </si>
  <si>
    <t>贵州中医药大学</t>
  </si>
  <si>
    <t>贵州财经大学</t>
  </si>
  <si>
    <t>贵州商学院</t>
  </si>
  <si>
    <t>贵州警察学院</t>
  </si>
  <si>
    <t>贵阳学院</t>
  </si>
  <si>
    <t>六盘水师范学院</t>
  </si>
  <si>
    <t>贵州工程应用技术学院</t>
  </si>
  <si>
    <t>兴义民族师范学院</t>
  </si>
  <si>
    <t>黔南民族师范学院</t>
  </si>
  <si>
    <t>民办合计</t>
  </si>
  <si>
    <t>贵州大学科技学院</t>
  </si>
  <si>
    <t>贵州大学明德学院</t>
  </si>
  <si>
    <t>贵州师范大学求是学院</t>
  </si>
  <si>
    <t>贵州民族大学人文科技学院</t>
  </si>
  <si>
    <t>贵州财经大学商务学院</t>
  </si>
  <si>
    <t>贵州医科大学神奇民族医药学院</t>
  </si>
  <si>
    <t>遵义医科大学医学与科技学院</t>
  </si>
  <si>
    <t>贵州中医药大学时珍学院</t>
  </si>
  <si>
    <t>茅台学院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</si>
</sst>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11"/>
      <name val="宋体"/>
      <charset val="134"/>
      <scheme val="minor"/>
    </font>
    <font>
      <b/>
      <sz val="16"/>
      <name val="方正小标宋简体"/>
      <charset val="134"/>
    </font>
    <font>
      <b/>
      <sz val="8"/>
      <name val="宋体"/>
      <charset val="134"/>
      <scheme val="maj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theme="1"/>
      <name val="Tahoma"/>
      <charset val="134"/>
    </font>
    <font>
      <sz val="10"/>
      <color indexed="8"/>
      <name val="Arial"/>
      <charset val="134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7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top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40" fillId="10" borderId="7" applyNumberFormat="0" applyAlignment="0" applyProtection="0">
      <alignment vertical="center"/>
    </xf>
    <xf numFmtId="0" fontId="41" fillId="36" borderId="1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32" fillId="0" borderId="0">
      <alignment vertical="top"/>
    </xf>
    <xf numFmtId="0" fontId="13" fillId="1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43" fillId="0" borderId="0">
      <alignment vertical="center"/>
    </xf>
    <xf numFmtId="0" fontId="43" fillId="0" borderId="0">
      <alignment vertical="top"/>
    </xf>
    <xf numFmtId="0" fontId="43" fillId="0" borderId="0">
      <alignment vertical="top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6" fillId="0" borderId="0"/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0" borderId="0"/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top"/>
    </xf>
    <xf numFmtId="0" fontId="32" fillId="0" borderId="0">
      <alignment vertical="top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176" fontId="43" fillId="0" borderId="0" applyFont="0" applyFill="0" applyBorder="0" applyAlignment="0" applyProtection="0"/>
    <xf numFmtId="0" fontId="49" fillId="51" borderId="2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47" fillId="47" borderId="8" applyNumberFormat="0" applyAlignment="0" applyProtection="0">
      <alignment vertical="center"/>
    </xf>
    <xf numFmtId="0" fontId="32" fillId="0" borderId="0">
      <alignment vertical="top"/>
    </xf>
    <xf numFmtId="0" fontId="43" fillId="54" borderId="2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108" applyFont="1" applyFill="1" applyBorder="1" applyAlignment="1">
      <alignment horizontal="center" vertical="center"/>
    </xf>
    <xf numFmtId="0" fontId="7" fillId="0" borderId="1" xfId="108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108" applyNumberFormat="1" applyFont="1" applyFill="1" applyBorder="1" applyAlignment="1">
      <alignment horizontal="center" vertical="center" wrapText="1"/>
    </xf>
    <xf numFmtId="0" fontId="8" fillId="0" borderId="1" xfId="108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108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_ET_STYLE_NoName_00_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常规 8 2" xfId="42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40% - 强调文字颜色 6 2" xfId="60"/>
    <cellStyle name="60% - 强调文字颜色 6" xfId="61" builtinId="52"/>
    <cellStyle name=" 1" xfId="62"/>
    <cellStyle name="20% - 强调文字颜色 2 2" xfId="63"/>
    <cellStyle name="20% - 强调文字颜色 3 2" xfId="64"/>
    <cellStyle name="20% - 强调文字颜色 4 2" xfId="65"/>
    <cellStyle name="常规 3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60% - 强调文字颜色 2 2" xfId="71"/>
    <cellStyle name="常规 5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差_附件3：农村寄宿制攻坚工程资金因素分配表" xfId="83"/>
    <cellStyle name="常规 10" xfId="84"/>
    <cellStyle name="常规 11" xfId="85"/>
    <cellStyle name="常规 11 2" xfId="86"/>
    <cellStyle name="常规 12" xfId="87"/>
    <cellStyle name="常规 13" xfId="88"/>
    <cellStyle name="常规 14" xfId="89"/>
    <cellStyle name="常规 15" xfId="90"/>
    <cellStyle name="常规 16" xfId="91"/>
    <cellStyle name="常规 17" xfId="92"/>
    <cellStyle name="常规 2" xfId="93"/>
    <cellStyle name="常规 2 2" xfId="94"/>
    <cellStyle name="常规 2 2 2" xfId="95"/>
    <cellStyle name="常规 2 2 3" xfId="96"/>
    <cellStyle name="常规 2 3" xfId="97"/>
    <cellStyle name="常规 2_计划0531工" xfId="98"/>
    <cellStyle name="常规 3 3" xfId="99"/>
    <cellStyle name="常规 3 2" xfId="100"/>
    <cellStyle name="常规 4" xfId="101"/>
    <cellStyle name="常规 4 2" xfId="102"/>
    <cellStyle name="常规 7" xfId="103"/>
    <cellStyle name="常规 7 2" xfId="104"/>
    <cellStyle name="常规 8" xfId="105"/>
    <cellStyle name="常规 9" xfId="106"/>
    <cellStyle name="常规_2012年普通高等教育分校分专业招生计划（全省）" xfId="107"/>
    <cellStyle name="常规_计划数分配" xfId="108"/>
    <cellStyle name="好 2" xfId="109"/>
    <cellStyle name="好_附件3：农村寄宿制攻坚工程资金因素分配表" xfId="110"/>
    <cellStyle name="汇总 2" xfId="111"/>
    <cellStyle name="货币 2" xfId="112"/>
    <cellStyle name="检查单元格 2" xfId="113"/>
    <cellStyle name="解释性文本 2" xfId="114"/>
    <cellStyle name="警告文本 2" xfId="115"/>
    <cellStyle name="链接单元格 2" xfId="116"/>
    <cellStyle name="强调文字颜色 1 2" xfId="117"/>
    <cellStyle name="强调文字颜色 2 2" xfId="118"/>
    <cellStyle name="强调文字颜色 3 2" xfId="119"/>
    <cellStyle name="强调文字颜色 4 2" xfId="120"/>
    <cellStyle name="强调文字颜色 5 2" xfId="121"/>
    <cellStyle name="强调文字颜色 6 2" xfId="122"/>
    <cellStyle name="输入 2" xfId="123"/>
    <cellStyle name="样式 1" xfId="124"/>
    <cellStyle name="注释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4"/>
  <sheetViews>
    <sheetView showZeros="0" tabSelected="1" zoomScale="120" zoomScaleNormal="120" workbookViewId="0">
      <selection activeCell="J24" sqref="J24"/>
    </sheetView>
  </sheetViews>
  <sheetFormatPr defaultColWidth="9" defaultRowHeight="13.5" outlineLevelCol="7"/>
  <cols>
    <col min="1" max="1" width="5" style="28" customWidth="1"/>
    <col min="2" max="2" width="18.4333333333333" style="29" customWidth="1"/>
    <col min="3" max="3" width="3.875" style="30" customWidth="1"/>
    <col min="4" max="4" width="9" style="30" customWidth="1"/>
    <col min="5" max="6" width="4.5" style="30" customWidth="1"/>
    <col min="7" max="7" width="56.7666666666667" style="31" customWidth="1"/>
    <col min="8" max="8" width="9.875" style="30" customWidth="1"/>
    <col min="9" max="16384" width="9" style="29"/>
  </cols>
  <sheetData>
    <row r="1" ht="21" spans="1:8">
      <c r="A1" s="32" t="s">
        <v>0</v>
      </c>
      <c r="B1" s="32"/>
      <c r="C1" s="32"/>
      <c r="D1" s="32"/>
      <c r="E1" s="32"/>
      <c r="F1" s="32"/>
      <c r="G1" s="32"/>
      <c r="H1" s="32"/>
    </row>
    <row r="2" s="26" customFormat="1" ht="11.25" spans="1:8">
      <c r="A2" s="33" t="s">
        <v>1</v>
      </c>
      <c r="B2" s="33" t="s">
        <v>2</v>
      </c>
      <c r="C2" s="34" t="s">
        <v>3</v>
      </c>
      <c r="D2" s="34" t="s">
        <v>4</v>
      </c>
      <c r="E2" s="34" t="s">
        <v>5</v>
      </c>
      <c r="F2" s="34"/>
      <c r="G2" s="34" t="s">
        <v>6</v>
      </c>
      <c r="H2" s="34" t="s">
        <v>7</v>
      </c>
    </row>
    <row r="3" s="26" customFormat="1" ht="20.25" customHeight="1" spans="1:8">
      <c r="A3" s="35"/>
      <c r="B3" s="35"/>
      <c r="C3" s="34"/>
      <c r="D3" s="34"/>
      <c r="E3" s="36" t="s">
        <v>8</v>
      </c>
      <c r="F3" s="36" t="s">
        <v>9</v>
      </c>
      <c r="G3" s="34"/>
      <c r="H3" s="34"/>
    </row>
    <row r="4" s="26" customFormat="1" ht="11.25" spans="1:8">
      <c r="A4" s="37">
        <v>9005</v>
      </c>
      <c r="B4" s="38" t="s">
        <v>10</v>
      </c>
      <c r="C4" s="34"/>
      <c r="D4" s="34">
        <v>835</v>
      </c>
      <c r="E4" s="34">
        <v>253</v>
      </c>
      <c r="F4" s="34">
        <v>582</v>
      </c>
      <c r="G4" s="39"/>
      <c r="H4" s="34"/>
    </row>
    <row r="5" s="27" customFormat="1" ht="11.25" spans="1:8">
      <c r="A5" s="40" t="s">
        <v>11</v>
      </c>
      <c r="B5" s="41" t="s">
        <v>12</v>
      </c>
      <c r="C5" s="42">
        <v>3</v>
      </c>
      <c r="D5" s="42">
        <v>13</v>
      </c>
      <c r="E5" s="42"/>
      <c r="F5" s="43">
        <v>13</v>
      </c>
      <c r="G5" s="44" t="s">
        <v>12</v>
      </c>
      <c r="H5" s="42"/>
    </row>
    <row r="6" s="27" customFormat="1" ht="11.25" spans="1:8">
      <c r="A6" s="40" t="s">
        <v>13</v>
      </c>
      <c r="B6" s="41" t="s">
        <v>14</v>
      </c>
      <c r="C6" s="42">
        <v>2</v>
      </c>
      <c r="D6" s="42">
        <v>60</v>
      </c>
      <c r="E6" s="42"/>
      <c r="F6" s="43">
        <v>60</v>
      </c>
      <c r="G6" s="44" t="s">
        <v>14</v>
      </c>
      <c r="H6" s="42"/>
    </row>
    <row r="7" s="27" customFormat="1" ht="11.25" spans="1:8">
      <c r="A7" s="40" t="s">
        <v>15</v>
      </c>
      <c r="B7" s="41" t="s">
        <v>16</v>
      </c>
      <c r="C7" s="42">
        <v>2</v>
      </c>
      <c r="D7" s="42">
        <v>30</v>
      </c>
      <c r="E7" s="43">
        <v>30</v>
      </c>
      <c r="F7" s="42"/>
      <c r="G7" s="44" t="s">
        <v>17</v>
      </c>
      <c r="H7" s="42"/>
    </row>
    <row r="8" s="27" customFormat="1" ht="11.25" spans="1:8">
      <c r="A8" s="40" t="s">
        <v>18</v>
      </c>
      <c r="B8" s="41" t="s">
        <v>16</v>
      </c>
      <c r="C8" s="42">
        <v>2</v>
      </c>
      <c r="D8" s="42">
        <v>20</v>
      </c>
      <c r="E8" s="42"/>
      <c r="F8" s="43">
        <v>20</v>
      </c>
      <c r="G8" s="44" t="s">
        <v>17</v>
      </c>
      <c r="H8" s="42" t="s">
        <v>19</v>
      </c>
    </row>
    <row r="9" s="27" customFormat="1" ht="11.25" spans="1:8">
      <c r="A9" s="40" t="s">
        <v>20</v>
      </c>
      <c r="B9" s="41" t="s">
        <v>21</v>
      </c>
      <c r="C9" s="42">
        <v>2</v>
      </c>
      <c r="D9" s="42">
        <v>157</v>
      </c>
      <c r="E9" s="43">
        <v>100</v>
      </c>
      <c r="F9" s="43">
        <v>57</v>
      </c>
      <c r="G9" s="44" t="s">
        <v>22</v>
      </c>
      <c r="H9" s="42"/>
    </row>
    <row r="10" s="27" customFormat="1" ht="11.25" spans="1:8">
      <c r="A10" s="40" t="s">
        <v>23</v>
      </c>
      <c r="B10" s="41" t="s">
        <v>24</v>
      </c>
      <c r="C10" s="42">
        <v>2</v>
      </c>
      <c r="D10" s="42">
        <v>23</v>
      </c>
      <c r="E10" s="43">
        <v>13</v>
      </c>
      <c r="F10" s="43">
        <v>10</v>
      </c>
      <c r="G10" s="44" t="s">
        <v>25</v>
      </c>
      <c r="H10" s="42"/>
    </row>
    <row r="11" s="27" customFormat="1" ht="11.25" spans="1:8">
      <c r="A11" s="40" t="s">
        <v>26</v>
      </c>
      <c r="B11" s="41" t="s">
        <v>27</v>
      </c>
      <c r="C11" s="42">
        <v>2</v>
      </c>
      <c r="D11" s="42">
        <v>60</v>
      </c>
      <c r="E11" s="42"/>
      <c r="F11" s="43">
        <v>60</v>
      </c>
      <c r="G11" s="44" t="s">
        <v>27</v>
      </c>
      <c r="H11" s="42"/>
    </row>
    <row r="12" s="27" customFormat="1" ht="11.25" spans="1:8">
      <c r="A12" s="40" t="s">
        <v>28</v>
      </c>
      <c r="B12" s="41" t="s">
        <v>29</v>
      </c>
      <c r="C12" s="42">
        <v>2</v>
      </c>
      <c r="D12" s="42">
        <v>20</v>
      </c>
      <c r="E12" s="43">
        <v>10</v>
      </c>
      <c r="F12" s="43">
        <v>10</v>
      </c>
      <c r="G12" s="44" t="s">
        <v>30</v>
      </c>
      <c r="H12" s="42"/>
    </row>
    <row r="13" s="27" customFormat="1" ht="11.25" spans="1:8">
      <c r="A13" s="40" t="s">
        <v>31</v>
      </c>
      <c r="B13" s="41" t="s">
        <v>29</v>
      </c>
      <c r="C13" s="42">
        <v>2</v>
      </c>
      <c r="D13" s="42">
        <v>20</v>
      </c>
      <c r="E13" s="42"/>
      <c r="F13" s="43">
        <v>20</v>
      </c>
      <c r="G13" s="44" t="s">
        <v>30</v>
      </c>
      <c r="H13" s="42" t="s">
        <v>19</v>
      </c>
    </row>
    <row r="14" s="27" customFormat="1" ht="11.25" spans="1:8">
      <c r="A14" s="40" t="s">
        <v>32</v>
      </c>
      <c r="B14" s="41" t="s">
        <v>33</v>
      </c>
      <c r="C14" s="42">
        <v>2</v>
      </c>
      <c r="D14" s="42">
        <v>60</v>
      </c>
      <c r="E14" s="42"/>
      <c r="F14" s="43">
        <v>60</v>
      </c>
      <c r="G14" s="44" t="s">
        <v>33</v>
      </c>
      <c r="H14" s="42"/>
    </row>
    <row r="15" s="27" customFormat="1" ht="22.5" spans="1:8">
      <c r="A15" s="40" t="s">
        <v>34</v>
      </c>
      <c r="B15" s="41" t="s">
        <v>35</v>
      </c>
      <c r="C15" s="42">
        <v>2</v>
      </c>
      <c r="D15" s="42">
        <v>46</v>
      </c>
      <c r="E15" s="42"/>
      <c r="F15" s="43">
        <v>46</v>
      </c>
      <c r="G15" s="44" t="s">
        <v>36</v>
      </c>
      <c r="H15" s="42"/>
    </row>
    <row r="16" s="27" customFormat="1" ht="22.5" spans="1:8">
      <c r="A16" s="40" t="s">
        <v>37</v>
      </c>
      <c r="B16" s="41" t="s">
        <v>38</v>
      </c>
      <c r="C16" s="42">
        <v>2</v>
      </c>
      <c r="D16" s="42">
        <v>46</v>
      </c>
      <c r="E16" s="42"/>
      <c r="F16" s="43">
        <v>46</v>
      </c>
      <c r="G16" s="44" t="s">
        <v>36</v>
      </c>
      <c r="H16" s="42"/>
    </row>
    <row r="17" s="27" customFormat="1" ht="11.25" spans="1:8">
      <c r="A17" s="40" t="s">
        <v>39</v>
      </c>
      <c r="B17" s="41" t="s">
        <v>40</v>
      </c>
      <c r="C17" s="42">
        <v>2</v>
      </c>
      <c r="D17" s="42">
        <v>45</v>
      </c>
      <c r="E17" s="42"/>
      <c r="F17" s="43">
        <v>45</v>
      </c>
      <c r="G17" s="44" t="s">
        <v>40</v>
      </c>
      <c r="H17" s="42"/>
    </row>
    <row r="18" s="27" customFormat="1" ht="11.25" spans="1:8">
      <c r="A18" s="40" t="s">
        <v>41</v>
      </c>
      <c r="B18" s="41" t="s">
        <v>42</v>
      </c>
      <c r="C18" s="42">
        <v>2</v>
      </c>
      <c r="D18" s="42">
        <v>75</v>
      </c>
      <c r="E18" s="42"/>
      <c r="F18" s="43">
        <v>75</v>
      </c>
      <c r="G18" s="44" t="s">
        <v>42</v>
      </c>
      <c r="H18" s="42"/>
    </row>
    <row r="19" s="26" customFormat="1" ht="11.25" spans="1:8">
      <c r="A19" s="40"/>
      <c r="B19" s="45" t="s">
        <v>43</v>
      </c>
      <c r="C19" s="34"/>
      <c r="D19" s="42">
        <v>160</v>
      </c>
      <c r="E19" s="34">
        <v>100</v>
      </c>
      <c r="F19" s="34">
        <v>60</v>
      </c>
      <c r="G19" s="39"/>
      <c r="H19" s="34"/>
    </row>
    <row r="20" s="27" customFormat="1" ht="11.25" spans="1:8">
      <c r="A20" s="40" t="s">
        <v>44</v>
      </c>
      <c r="B20" s="41" t="s">
        <v>33</v>
      </c>
      <c r="C20" s="42">
        <v>2</v>
      </c>
      <c r="D20" s="42">
        <v>29</v>
      </c>
      <c r="E20" s="42"/>
      <c r="F20" s="43">
        <v>29</v>
      </c>
      <c r="G20" s="44" t="s">
        <v>33</v>
      </c>
      <c r="H20" s="42"/>
    </row>
    <row r="21" s="27" customFormat="1" ht="11.25" spans="1:8">
      <c r="A21" s="40" t="s">
        <v>45</v>
      </c>
      <c r="B21" s="41" t="s">
        <v>33</v>
      </c>
      <c r="C21" s="42">
        <v>2</v>
      </c>
      <c r="D21" s="42">
        <v>11</v>
      </c>
      <c r="E21" s="42"/>
      <c r="F21" s="43">
        <v>11</v>
      </c>
      <c r="G21" s="44" t="s">
        <v>33</v>
      </c>
      <c r="H21" s="42" t="s">
        <v>19</v>
      </c>
    </row>
    <row r="22" s="27" customFormat="1" ht="11.25" spans="1:8">
      <c r="A22" s="40" t="s">
        <v>46</v>
      </c>
      <c r="B22" s="41" t="s">
        <v>24</v>
      </c>
      <c r="C22" s="42">
        <v>2</v>
      </c>
      <c r="D22" s="42">
        <v>40</v>
      </c>
      <c r="E22" s="43">
        <v>30</v>
      </c>
      <c r="F22" s="43">
        <v>10</v>
      </c>
      <c r="G22" s="44" t="s">
        <v>25</v>
      </c>
      <c r="H22" s="42"/>
    </row>
    <row r="23" s="27" customFormat="1" ht="11.25" spans="1:8">
      <c r="A23" s="40" t="s">
        <v>47</v>
      </c>
      <c r="B23" s="41" t="s">
        <v>21</v>
      </c>
      <c r="C23" s="42">
        <v>2</v>
      </c>
      <c r="D23" s="42">
        <v>80</v>
      </c>
      <c r="E23" s="43">
        <v>70</v>
      </c>
      <c r="F23" s="43">
        <v>10</v>
      </c>
      <c r="G23" s="44" t="s">
        <v>22</v>
      </c>
      <c r="H23" s="42"/>
    </row>
    <row r="24" spans="1:7">
      <c r="A24" s="46" t="s">
        <v>48</v>
      </c>
      <c r="B24" s="46"/>
      <c r="C24" s="46"/>
      <c r="D24" s="46"/>
      <c r="E24" s="46"/>
      <c r="F24" s="46"/>
      <c r="G24" s="46"/>
    </row>
  </sheetData>
  <mergeCells count="9">
    <mergeCell ref="A1:H1"/>
    <mergeCell ref="E2:F2"/>
    <mergeCell ref="A24:G24"/>
    <mergeCell ref="A2:A3"/>
    <mergeCell ref="B2:B3"/>
    <mergeCell ref="C2:C3"/>
    <mergeCell ref="D2:D3"/>
    <mergeCell ref="G2:G3"/>
    <mergeCell ref="H2:H3"/>
  </mergeCells>
  <printOptions horizontalCentered="1"/>
  <pageMargins left="0.314583333333333" right="0.314583333333333" top="0.432638888888889" bottom="0.432638888888889" header="0.314583333333333" footer="0.236111111111111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7" workbookViewId="0">
      <selection activeCell="C32" sqref="C32"/>
    </sheetView>
  </sheetViews>
  <sheetFormatPr defaultColWidth="9" defaultRowHeight="13.5" outlineLevelCol="6"/>
  <cols>
    <col min="1" max="1" width="4.75" customWidth="1"/>
    <col min="2" max="2" width="36.625" customWidth="1"/>
    <col min="3" max="3" width="17" customWidth="1"/>
  </cols>
  <sheetData>
    <row r="1" ht="21" spans="1:3">
      <c r="A1" s="15" t="s">
        <v>49</v>
      </c>
      <c r="B1" s="15"/>
      <c r="C1" s="15"/>
    </row>
    <row r="2" ht="21" spans="1:3">
      <c r="A2" s="15"/>
      <c r="B2" s="15"/>
      <c r="C2" s="15"/>
    </row>
    <row r="3" s="12" customFormat="1" ht="18" customHeight="1" spans="1:3">
      <c r="A3" s="16" t="s">
        <v>50</v>
      </c>
      <c r="B3" s="16"/>
      <c r="C3" s="16" t="s">
        <v>51</v>
      </c>
    </row>
    <row r="4" s="13" customFormat="1" ht="18" customHeight="1" spans="1:3">
      <c r="A4" s="17" t="s">
        <v>52</v>
      </c>
      <c r="B4" s="17"/>
      <c r="C4" s="18">
        <f>C5+C12+C19+C21+C24+C27+C30+C34</f>
        <v>2770</v>
      </c>
    </row>
    <row r="5" ht="18" customHeight="1" spans="1:3">
      <c r="A5" s="19" t="s">
        <v>53</v>
      </c>
      <c r="B5" s="20"/>
      <c r="C5" s="18">
        <f>SUM(C6:C11)</f>
        <v>1250</v>
      </c>
    </row>
    <row r="6" ht="18" customHeight="1" spans="1:3">
      <c r="A6" s="21"/>
      <c r="B6" s="22" t="s">
        <v>54</v>
      </c>
      <c r="C6" s="23">
        <v>300</v>
      </c>
    </row>
    <row r="7" ht="18" customHeight="1" spans="1:3">
      <c r="A7" s="24"/>
      <c r="B7" s="22" t="s">
        <v>55</v>
      </c>
      <c r="C7" s="23">
        <v>200</v>
      </c>
    </row>
    <row r="8" ht="18" customHeight="1" spans="1:3">
      <c r="A8" s="24"/>
      <c r="B8" s="22" t="s">
        <v>56</v>
      </c>
      <c r="C8" s="23">
        <v>200</v>
      </c>
    </row>
    <row r="9" ht="18" customHeight="1" spans="1:3">
      <c r="A9" s="24"/>
      <c r="B9" s="22" t="s">
        <v>57</v>
      </c>
      <c r="C9" s="23">
        <v>150</v>
      </c>
    </row>
    <row r="10" ht="18" customHeight="1" spans="1:3">
      <c r="A10" s="24"/>
      <c r="B10" s="22" t="s">
        <v>58</v>
      </c>
      <c r="C10" s="23">
        <v>250</v>
      </c>
    </row>
    <row r="11" ht="18" customHeight="1" spans="1:3">
      <c r="A11" s="21"/>
      <c r="B11" s="22" t="s">
        <v>59</v>
      </c>
      <c r="C11" s="23">
        <v>150</v>
      </c>
    </row>
    <row r="12" s="14" customFormat="1" ht="18" customHeight="1" spans="1:3">
      <c r="A12" s="25" t="s">
        <v>60</v>
      </c>
      <c r="B12" s="20"/>
      <c r="C12" s="18">
        <f>SUM(C13:C18)</f>
        <v>640</v>
      </c>
    </row>
    <row r="13" ht="18" customHeight="1" spans="1:3">
      <c r="A13" s="21"/>
      <c r="B13" s="22" t="s">
        <v>55</v>
      </c>
      <c r="C13" s="23">
        <v>100</v>
      </c>
    </row>
    <row r="14" ht="18" customHeight="1" spans="1:3">
      <c r="A14" s="21"/>
      <c r="B14" s="22" t="s">
        <v>61</v>
      </c>
      <c r="C14" s="23">
        <v>300</v>
      </c>
    </row>
    <row r="15" ht="18" customHeight="1" spans="1:3">
      <c r="A15" s="21"/>
      <c r="B15" s="22" t="s">
        <v>62</v>
      </c>
      <c r="C15" s="23">
        <v>50</v>
      </c>
    </row>
    <row r="16" ht="18" customHeight="1" spans="1:3">
      <c r="A16" s="21"/>
      <c r="B16" s="22" t="s">
        <v>63</v>
      </c>
      <c r="C16" s="23">
        <v>50</v>
      </c>
    </row>
    <row r="17" ht="18" customHeight="1" spans="1:3">
      <c r="A17" s="21"/>
      <c r="B17" s="22" t="s">
        <v>64</v>
      </c>
      <c r="C17" s="23">
        <v>100</v>
      </c>
    </row>
    <row r="18" ht="18" customHeight="1" spans="1:3">
      <c r="A18" s="21"/>
      <c r="B18" s="22" t="s">
        <v>65</v>
      </c>
      <c r="C18" s="23">
        <v>40</v>
      </c>
    </row>
    <row r="19" s="14" customFormat="1" ht="18" customHeight="1" spans="1:7">
      <c r="A19" s="25" t="s">
        <v>66</v>
      </c>
      <c r="B19" s="20"/>
      <c r="C19" s="18">
        <f>C20</f>
        <v>80</v>
      </c>
      <c r="G19" s="18"/>
    </row>
    <row r="20" ht="18" customHeight="1" spans="1:3">
      <c r="A20" s="21"/>
      <c r="B20" s="22" t="s">
        <v>67</v>
      </c>
      <c r="C20" s="23">
        <v>80</v>
      </c>
    </row>
    <row r="21" s="14" customFormat="1" ht="18" customHeight="1" spans="1:3">
      <c r="A21" s="25" t="s">
        <v>68</v>
      </c>
      <c r="B21" s="20"/>
      <c r="C21" s="18">
        <f>C22+C23</f>
        <v>100</v>
      </c>
    </row>
    <row r="22" ht="18" customHeight="1" spans="1:3">
      <c r="A22" s="21"/>
      <c r="B22" s="22" t="s">
        <v>57</v>
      </c>
      <c r="C22" s="23">
        <v>50</v>
      </c>
    </row>
    <row r="23" ht="18" customHeight="1" spans="1:3">
      <c r="A23" s="21"/>
      <c r="B23" s="22" t="s">
        <v>58</v>
      </c>
      <c r="C23" s="23">
        <v>50</v>
      </c>
    </row>
    <row r="24" s="14" customFormat="1" ht="18" customHeight="1" spans="1:3">
      <c r="A24" s="25" t="s">
        <v>69</v>
      </c>
      <c r="B24" s="20"/>
      <c r="C24" s="18">
        <f>C25+C26</f>
        <v>250</v>
      </c>
    </row>
    <row r="25" ht="18" customHeight="1" spans="1:3">
      <c r="A25" s="21"/>
      <c r="B25" s="22" t="s">
        <v>70</v>
      </c>
      <c r="C25" s="23">
        <v>100</v>
      </c>
    </row>
    <row r="26" ht="18" customHeight="1" spans="1:3">
      <c r="A26" s="21"/>
      <c r="B26" s="22" t="s">
        <v>71</v>
      </c>
      <c r="C26" s="23">
        <v>150</v>
      </c>
    </row>
    <row r="27" s="14" customFormat="1" ht="18" customHeight="1" spans="1:3">
      <c r="A27" s="25" t="s">
        <v>72</v>
      </c>
      <c r="B27" s="20"/>
      <c r="C27" s="18">
        <f>C28+C29</f>
        <v>100</v>
      </c>
    </row>
    <row r="28" ht="18" customHeight="1" spans="1:3">
      <c r="A28" s="21"/>
      <c r="B28" s="22" t="s">
        <v>73</v>
      </c>
      <c r="C28" s="23">
        <v>50</v>
      </c>
    </row>
    <row r="29" ht="18" customHeight="1" spans="1:3">
      <c r="A29" s="21"/>
      <c r="B29" s="22" t="s">
        <v>67</v>
      </c>
      <c r="C29" s="23">
        <v>50</v>
      </c>
    </row>
    <row r="30" s="14" customFormat="1" ht="18" customHeight="1" spans="1:3">
      <c r="A30" s="25" t="s">
        <v>74</v>
      </c>
      <c r="B30" s="20"/>
      <c r="C30" s="18">
        <f>C31+C32+C33</f>
        <v>190</v>
      </c>
    </row>
    <row r="31" ht="18" customHeight="1" spans="1:3">
      <c r="A31" s="21"/>
      <c r="B31" s="22" t="s">
        <v>75</v>
      </c>
      <c r="C31" s="23">
        <v>40</v>
      </c>
    </row>
    <row r="32" ht="18" customHeight="1" spans="1:3">
      <c r="A32" s="21"/>
      <c r="B32" s="22" t="s">
        <v>76</v>
      </c>
      <c r="C32" s="23">
        <v>120</v>
      </c>
    </row>
    <row r="33" ht="18" customHeight="1" spans="1:3">
      <c r="A33" s="21"/>
      <c r="B33" s="22" t="s">
        <v>77</v>
      </c>
      <c r="C33" s="23">
        <v>30</v>
      </c>
    </row>
    <row r="34" s="14" customFormat="1" ht="18" customHeight="1" spans="1:3">
      <c r="A34" s="25" t="s">
        <v>78</v>
      </c>
      <c r="B34" s="20"/>
      <c r="C34" s="18">
        <f>C35+C36</f>
        <v>160</v>
      </c>
    </row>
    <row r="35" ht="18" customHeight="1" spans="1:3">
      <c r="A35" s="21"/>
      <c r="B35" s="22" t="s">
        <v>77</v>
      </c>
      <c r="C35" s="23">
        <v>80</v>
      </c>
    </row>
    <row r="36" ht="18" customHeight="1" spans="1:3">
      <c r="A36" s="21"/>
      <c r="B36" s="22" t="s">
        <v>73</v>
      </c>
      <c r="C36" s="23">
        <v>80</v>
      </c>
    </row>
  </sheetData>
  <mergeCells count="3">
    <mergeCell ref="A1:C1"/>
    <mergeCell ref="A3:B3"/>
    <mergeCell ref="A4:B4"/>
  </mergeCells>
  <pageMargins left="0.75" right="0.75" top="1" bottom="1" header="0.5" footer="0.5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20" sqref="$A20:$XFD20"/>
    </sheetView>
  </sheetViews>
  <sheetFormatPr defaultColWidth="9" defaultRowHeight="13.5" outlineLevelCol="4"/>
  <cols>
    <col min="1" max="1" width="28.5" style="1" customWidth="1"/>
    <col min="2" max="2" width="22.25" style="1" customWidth="1"/>
    <col min="3" max="3" width="9" style="1" hidden="1" customWidth="1"/>
    <col min="4" max="4" width="17.375" style="1" customWidth="1"/>
    <col min="5" max="5" width="15.25" style="1" customWidth="1"/>
    <col min="6" max="16384" width="9" style="1"/>
  </cols>
  <sheetData>
    <row r="1" ht="22.5" spans="1:5">
      <c r="A1" s="2" t="s">
        <v>79</v>
      </c>
      <c r="B1" s="2"/>
      <c r="C1" s="2"/>
      <c r="D1" s="2"/>
      <c r="E1" s="2"/>
    </row>
    <row r="3" spans="1:5">
      <c r="A3" s="3"/>
      <c r="B3" s="4" t="s">
        <v>51</v>
      </c>
      <c r="C3" s="5">
        <v>0.06</v>
      </c>
      <c r="D3" s="4" t="s">
        <v>80</v>
      </c>
      <c r="E3" s="3" t="s">
        <v>81</v>
      </c>
    </row>
    <row r="4" spans="1:5">
      <c r="A4" s="6" t="s">
        <v>52</v>
      </c>
      <c r="B4" s="7">
        <f>B5+B25</f>
        <v>13205</v>
      </c>
      <c r="C4" s="7">
        <f>C5+C25</f>
        <v>660.3</v>
      </c>
      <c r="D4" s="7">
        <f>D5+D25</f>
        <v>781</v>
      </c>
      <c r="E4" s="7">
        <f>E5+E25</f>
        <v>2770</v>
      </c>
    </row>
    <row r="5" spans="1:5">
      <c r="A5" s="6" t="s">
        <v>82</v>
      </c>
      <c r="B5" s="7">
        <f>SUM(B6:B24)</f>
        <v>11005</v>
      </c>
      <c r="C5" s="7">
        <f>SUM(C6:C24)</f>
        <v>660.3</v>
      </c>
      <c r="D5" s="7">
        <f>SUM(D6:D24)</f>
        <v>781</v>
      </c>
      <c r="E5" s="7">
        <f>SUM(E6:E24)</f>
        <v>2770</v>
      </c>
    </row>
    <row r="6" spans="1:5">
      <c r="A6" s="8" t="s">
        <v>53</v>
      </c>
      <c r="B6" s="9">
        <v>1310</v>
      </c>
      <c r="C6" s="3">
        <f>B6*0.06</f>
        <v>78.6</v>
      </c>
      <c r="D6" s="3">
        <v>95</v>
      </c>
      <c r="E6" s="3">
        <v>1250</v>
      </c>
    </row>
    <row r="7" spans="1:5">
      <c r="A7" s="8" t="s">
        <v>83</v>
      </c>
      <c r="B7" s="9">
        <v>1090</v>
      </c>
      <c r="C7" s="3">
        <f t="shared" ref="C7:C24" si="0">B7*0.06</f>
        <v>65.4</v>
      </c>
      <c r="D7" s="3">
        <v>98</v>
      </c>
      <c r="E7" s="3"/>
    </row>
    <row r="8" spans="1:5">
      <c r="A8" s="8" t="s">
        <v>10</v>
      </c>
      <c r="B8" s="9">
        <v>835</v>
      </c>
      <c r="C8" s="3">
        <f t="shared" si="0"/>
        <v>50.1</v>
      </c>
      <c r="D8" s="3">
        <v>51</v>
      </c>
      <c r="E8" s="3"/>
    </row>
    <row r="9" spans="1:5">
      <c r="A9" s="8" t="s">
        <v>84</v>
      </c>
      <c r="B9" s="9">
        <v>500</v>
      </c>
      <c r="C9" s="3">
        <f t="shared" si="0"/>
        <v>30</v>
      </c>
      <c r="D9" s="3">
        <v>30</v>
      </c>
      <c r="E9" s="3"/>
    </row>
    <row r="10" spans="1:5">
      <c r="A10" s="8" t="s">
        <v>85</v>
      </c>
      <c r="B10" s="9">
        <v>300</v>
      </c>
      <c r="C10" s="3">
        <f t="shared" si="0"/>
        <v>18</v>
      </c>
      <c r="D10" s="3">
        <v>18</v>
      </c>
      <c r="E10" s="3"/>
    </row>
    <row r="11" spans="1:5">
      <c r="A11" s="8" t="s">
        <v>60</v>
      </c>
      <c r="B11" s="9">
        <v>850</v>
      </c>
      <c r="C11" s="3">
        <f t="shared" si="0"/>
        <v>51</v>
      </c>
      <c r="D11" s="3">
        <v>52</v>
      </c>
      <c r="E11" s="3">
        <v>640</v>
      </c>
    </row>
    <row r="12" spans="1:5">
      <c r="A12" s="8" t="s">
        <v>66</v>
      </c>
      <c r="B12" s="9">
        <v>660</v>
      </c>
      <c r="C12" s="3">
        <f t="shared" si="0"/>
        <v>39.6</v>
      </c>
      <c r="D12" s="3">
        <v>40</v>
      </c>
      <c r="E12" s="3">
        <v>80</v>
      </c>
    </row>
    <row r="13" spans="1:5">
      <c r="A13" s="8" t="s">
        <v>68</v>
      </c>
      <c r="B13" s="9">
        <v>400</v>
      </c>
      <c r="C13" s="3">
        <f t="shared" si="0"/>
        <v>24</v>
      </c>
      <c r="D13" s="3">
        <v>24</v>
      </c>
      <c r="E13" s="3">
        <v>100</v>
      </c>
    </row>
    <row r="14" spans="1:5">
      <c r="A14" s="8" t="s">
        <v>86</v>
      </c>
      <c r="B14" s="9">
        <v>150</v>
      </c>
      <c r="C14" s="3">
        <f t="shared" si="0"/>
        <v>9</v>
      </c>
      <c r="D14" s="3">
        <v>12</v>
      </c>
      <c r="E14" s="3"/>
    </row>
    <row r="15" spans="1:5">
      <c r="A15" s="8" t="s">
        <v>87</v>
      </c>
      <c r="B15" s="9">
        <v>230</v>
      </c>
      <c r="C15" s="3">
        <f t="shared" si="0"/>
        <v>13.8</v>
      </c>
      <c r="D15" s="3">
        <v>60</v>
      </c>
      <c r="E15" s="3"/>
    </row>
    <row r="16" spans="1:5">
      <c r="A16" s="8" t="s">
        <v>88</v>
      </c>
      <c r="B16" s="9">
        <v>560</v>
      </c>
      <c r="C16" s="3">
        <f t="shared" si="0"/>
        <v>33.6</v>
      </c>
      <c r="D16" s="3">
        <v>34</v>
      </c>
      <c r="E16" s="3"/>
    </row>
    <row r="17" spans="1:5">
      <c r="A17" s="8" t="s">
        <v>89</v>
      </c>
      <c r="B17" s="9">
        <v>550</v>
      </c>
      <c r="C17" s="3">
        <f t="shared" si="0"/>
        <v>33</v>
      </c>
      <c r="D17" s="3">
        <v>33</v>
      </c>
      <c r="E17" s="3"/>
    </row>
    <row r="18" spans="1:5">
      <c r="A18" s="8" t="s">
        <v>69</v>
      </c>
      <c r="B18" s="9">
        <v>800</v>
      </c>
      <c r="C18" s="3">
        <f t="shared" si="0"/>
        <v>48</v>
      </c>
      <c r="D18" s="3">
        <v>55</v>
      </c>
      <c r="E18" s="3">
        <v>250</v>
      </c>
    </row>
    <row r="19" spans="1:5">
      <c r="A19" s="8" t="s">
        <v>72</v>
      </c>
      <c r="B19" s="9">
        <v>560</v>
      </c>
      <c r="C19" s="3">
        <f t="shared" si="0"/>
        <v>33.6</v>
      </c>
      <c r="D19" s="3">
        <v>34</v>
      </c>
      <c r="E19" s="3">
        <v>100</v>
      </c>
    </row>
    <row r="20" spans="1:5">
      <c r="A20" s="8" t="s">
        <v>90</v>
      </c>
      <c r="B20" s="9">
        <v>400</v>
      </c>
      <c r="C20" s="3">
        <f t="shared" si="0"/>
        <v>24</v>
      </c>
      <c r="D20" s="3">
        <v>26</v>
      </c>
      <c r="E20" s="3"/>
    </row>
    <row r="21" spans="1:5">
      <c r="A21" s="8" t="s">
        <v>78</v>
      </c>
      <c r="B21" s="9">
        <v>385</v>
      </c>
      <c r="C21" s="3">
        <f t="shared" si="0"/>
        <v>23.1</v>
      </c>
      <c r="D21" s="3">
        <v>30</v>
      </c>
      <c r="E21" s="3">
        <v>160</v>
      </c>
    </row>
    <row r="22" spans="1:5">
      <c r="A22" s="8" t="s">
        <v>91</v>
      </c>
      <c r="B22" s="9">
        <v>550</v>
      </c>
      <c r="C22" s="3">
        <f t="shared" si="0"/>
        <v>33</v>
      </c>
      <c r="D22" s="3">
        <v>33</v>
      </c>
      <c r="E22" s="3"/>
    </row>
    <row r="23" spans="1:5">
      <c r="A23" s="8" t="s">
        <v>74</v>
      </c>
      <c r="B23" s="9">
        <v>525</v>
      </c>
      <c r="C23" s="3">
        <f t="shared" si="0"/>
        <v>31.5</v>
      </c>
      <c r="D23" s="3">
        <v>35</v>
      </c>
      <c r="E23" s="3">
        <v>190</v>
      </c>
    </row>
    <row r="24" spans="1:5">
      <c r="A24" s="10" t="s">
        <v>92</v>
      </c>
      <c r="B24" s="9">
        <v>350</v>
      </c>
      <c r="C24" s="3">
        <f t="shared" si="0"/>
        <v>21</v>
      </c>
      <c r="D24" s="3">
        <v>21</v>
      </c>
      <c r="E24" s="3"/>
    </row>
    <row r="25" spans="1:5">
      <c r="A25" s="6" t="s">
        <v>93</v>
      </c>
      <c r="B25" s="11">
        <f>SUM(B26:B34)</f>
        <v>2200</v>
      </c>
      <c r="C25" s="3"/>
      <c r="D25" s="3"/>
      <c r="E25" s="3"/>
    </row>
    <row r="26" spans="1:5">
      <c r="A26" s="10" t="s">
        <v>94</v>
      </c>
      <c r="B26" s="9">
        <v>400</v>
      </c>
      <c r="C26" s="3"/>
      <c r="D26" s="3"/>
      <c r="E26" s="3"/>
    </row>
    <row r="27" spans="1:5">
      <c r="A27" s="10" t="s">
        <v>95</v>
      </c>
      <c r="B27" s="9">
        <v>200</v>
      </c>
      <c r="C27" s="3"/>
      <c r="D27" s="3"/>
      <c r="E27" s="3"/>
    </row>
    <row r="28" spans="1:5">
      <c r="A28" s="10" t="s">
        <v>96</v>
      </c>
      <c r="B28" s="9">
        <v>200</v>
      </c>
      <c r="C28" s="3"/>
      <c r="D28" s="3"/>
      <c r="E28" s="3"/>
    </row>
    <row r="29" spans="1:5">
      <c r="A29" s="10" t="s">
        <v>97</v>
      </c>
      <c r="B29" s="9">
        <v>400</v>
      </c>
      <c r="C29" s="3"/>
      <c r="D29" s="3"/>
      <c r="E29" s="3"/>
    </row>
    <row r="30" spans="1:5">
      <c r="A30" s="10" t="s">
        <v>98</v>
      </c>
      <c r="B30" s="9">
        <v>0</v>
      </c>
      <c r="C30" s="3"/>
      <c r="D30" s="3"/>
      <c r="E30" s="3"/>
    </row>
    <row r="31" spans="1:5">
      <c r="A31" s="10" t="s">
        <v>99</v>
      </c>
      <c r="B31" s="9">
        <v>0</v>
      </c>
      <c r="C31" s="3"/>
      <c r="D31" s="3"/>
      <c r="E31" s="3"/>
    </row>
    <row r="32" spans="1:5">
      <c r="A32" s="10" t="s">
        <v>100</v>
      </c>
      <c r="B32" s="9">
        <v>600</v>
      </c>
      <c r="C32" s="3"/>
      <c r="D32" s="3"/>
      <c r="E32" s="3"/>
    </row>
    <row r="33" spans="1:5">
      <c r="A33" s="10" t="s">
        <v>101</v>
      </c>
      <c r="B33" s="9">
        <v>300</v>
      </c>
      <c r="C33" s="3"/>
      <c r="D33" s="3"/>
      <c r="E33" s="3"/>
    </row>
    <row r="34" spans="1:5">
      <c r="A34" s="10" t="s">
        <v>102</v>
      </c>
      <c r="B34" s="9">
        <v>100</v>
      </c>
      <c r="C34" s="3"/>
      <c r="D34" s="3"/>
      <c r="E34" s="3"/>
    </row>
  </sheetData>
  <mergeCells count="1">
    <mergeCell ref="A1:E1"/>
  </mergeCell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表格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頭條</cp:lastModifiedBy>
  <dcterms:created xsi:type="dcterms:W3CDTF">2020-05-28T07:38:00Z</dcterms:created>
  <cp:lastPrinted>2021-05-04T09:03:00Z</cp:lastPrinted>
  <dcterms:modified xsi:type="dcterms:W3CDTF">2021-05-06T07:09:59Z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D47827BD590A48D7A4D870531C3CD318</vt:lpwstr>
  </property>
</Properties>
</file>